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22" windowHeight="10541" tabRatio="833"/>
  </bookViews>
  <sheets>
    <sheet name="资金分配方案" sheetId="7" r:id="rId1"/>
    <sheet name="珠海市横琴岛顺达运输有限公司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<sst xmlns="http://schemas.openxmlformats.org/spreadsheetml/2006/main" count="42" uniqueCount="40">
  <si>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横琴粤澳深度合作区2023年（第一批）水路客运补贴资金分配方案</t>
  </si>
  <si>
    <t>序号</t>
  </si>
  <si>
    <t>申报单位</t>
  </si>
  <si>
    <t>申报项目</t>
  </si>
  <si>
    <t>申报金额（元）</t>
  </si>
  <si>
    <t>审定金额（元）</t>
  </si>
  <si>
    <t>珠海市横琴岛顺达运输有限公司</t>
  </si>
  <si>
    <t>特定群体票价补贴</t>
  </si>
  <si>
    <t>合计：</t>
  </si>
  <si>
    <t>横琴粤澳深度合作区水路客运补贴申报明细表（码头运营补贴）</t>
  </si>
  <si>
    <t>申报单位：珠海市横琴岛顺达运输有限公司</t>
  </si>
  <si>
    <t>2022年度</t>
  </si>
  <si>
    <t>单位：人</t>
  </si>
  <si>
    <t>航线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</si>
  <si>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</si>
  <si>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</si>
  <si>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</si>
  <si>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</si>
  <si>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</si>
  <si>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</si>
  <si>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</si>
  <si>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</si>
  <si>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</si>
  <si>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</si>
  <si>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</si>
  <si>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</si>
  <si>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东澳岛至横琴</t>
  </si>
  <si>
    <t>桂山岛至横琴</t>
  </si>
  <si>
    <t>外伶仃岛至横琴</t>
  </si>
  <si>
    <t>万山岛至横琴</t>
  </si>
  <si>
    <t>深圳蛇口至横琴</t>
  </si>
  <si>
    <t>-</t>
  </si>
  <si>
    <t>小计</t>
  </si>
  <si>
    <t>各海岛至横琴
（单位：人）</t>
  </si>
  <si>
    <t>深圳蛇口至横琴
（单位：人）</t>
  </si>
  <si>
    <t>补贴标准</t>
  </si>
  <si>
    <t>从珠海市各海岛通过水路客运方式抵达合作区，按照 10 元/人次的给予标准补贴；从其他城市的港口码头通过水路客运方式抵达合作区，按照 20 元/人次的给予标准补贴。</t>
  </si>
  <si>
    <t>各海岛至横琴
(单位：元）</t>
  </si>
  <si>
    <t>深圳蛇口至横琴
(单位：元）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</si>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</sst>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31" fontId="6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6" sqref="D16"/>
    </sheetView>
  </sheetViews>
  <sheetFormatPr defaultColWidth="9" defaultRowHeight="12.9" outlineLevelRow="5" outlineLevelCol="4"/>
  <cols>
    <col min="1" max="1" width="8.87155963302752" customWidth="1"/>
    <col min="2" max="2" width="42.8623853211009" customWidth="1"/>
    <col min="3" max="3" width="28.2844036697248" customWidth="1"/>
    <col min="4" max="4" width="25.1743119266055" customWidth="1"/>
    <col min="5" max="5" width="26.045871559633" customWidth="1"/>
  </cols>
  <sheetData>
    <row r="1" ht="52" customHeight="1" spans="1:5">
      <c r="A1" s="35" t="s">
        <v>0</v>
      </c>
      <c r="B1" s="35"/>
      <c r="C1" s="35"/>
      <c r="D1" s="35"/>
      <c r="E1" s="35"/>
    </row>
    <row r="2" s="34" customFormat="1" ht="33" customHeight="1" spans="1:5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ht="38" customHeight="1" spans="1:5">
      <c r="A3" s="36">
        <v>1</v>
      </c>
      <c r="B3" s="36" t="s">
        <v>6</v>
      </c>
      <c r="C3" s="36" t="s">
        <v>7</v>
      </c>
      <c r="D3" s="37">
        <v>1360900</v>
      </c>
      <c r="E3" s="37">
        <f>D3</f>
        <v>1360900</v>
      </c>
    </row>
    <row r="4" ht="37" customHeight="1" spans="1:5">
      <c r="A4" s="38" t="s">
        <v>8</v>
      </c>
      <c r="B4" s="39"/>
      <c r="C4" s="40"/>
      <c r="D4" s="37">
        <f>SUM(D3:D3)</f>
        <v>1360900</v>
      </c>
      <c r="E4" s="37">
        <f>SUM(E3:E3)</f>
        <v>1360900</v>
      </c>
    </row>
    <row r="5" ht="29.1" customHeight="1" spans="1:3">
      <c r="A5" s="24"/>
      <c r="B5" s="24"/>
      <c r="C5" s="24"/>
    </row>
    <row r="6" ht="39" customHeight="1" spans="1:3">
      <c r="A6" s="24"/>
      <c r="B6" s="24"/>
      <c r="C6" s="24"/>
    </row>
  </sheetData>
  <mergeCells count="2">
    <mergeCell ref="A1:E1"/>
    <mergeCell ref="A4:C4"/>
  </mergeCells>
  <pageMargins left="0.826771653543307" right="0.708661417322835" top="0.62992125984252" bottom="0.511811023622047" header="0.31496062992126" footer="0.31496062992126"/>
  <pageSetup paperSize="9" orientation="landscape"/>
  <headerFooter>
    <oddHeader>&amp;L附件1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8" sqref="C8:N8"/>
    </sheetView>
  </sheetViews>
  <sheetFormatPr defaultColWidth="9" defaultRowHeight="12.9"/>
  <cols>
    <col min="1" max="1" width="6.37614678899083" customWidth="1"/>
    <col min="2" max="2" width="26.6238532110092" customWidth="1"/>
    <col min="3" max="14" width="9" customWidth="1"/>
  </cols>
  <sheetData>
    <row r="1" ht="33" customHeight="1" spans="1:14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2" t="s">
        <v>10</v>
      </c>
      <c r="B2" s="3"/>
      <c r="C2" s="3"/>
      <c r="D2" s="3"/>
      <c r="E2" s="4" t="s">
        <v>11</v>
      </c>
      <c r="F2" s="4"/>
      <c r="G2" s="4"/>
      <c r="H2" s="3"/>
      <c r="I2" s="3"/>
      <c r="J2" s="3"/>
      <c r="K2" s="3"/>
      <c r="L2" s="3"/>
      <c r="M2" s="4" t="s">
        <v>12</v>
      </c>
      <c r="N2" s="4"/>
    </row>
    <row r="3" ht="29.1" customHeight="1" spans="1:14">
      <c r="A3" s="5" t="s">
        <v>1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25" t="s">
        <v>23</v>
      </c>
      <c r="M3" s="7" t="s">
        <v>24</v>
      </c>
      <c r="N3" s="25" t="s">
        <v>25</v>
      </c>
    </row>
    <row r="4" ht="30" customHeight="1" spans="1:14">
      <c r="A4" s="6">
        <v>1</v>
      </c>
      <c r="B4" s="6" t="s">
        <v>26</v>
      </c>
      <c r="C4" s="8">
        <v>1029</v>
      </c>
      <c r="D4" s="8">
        <v>821</v>
      </c>
      <c r="E4" s="8">
        <v>1781</v>
      </c>
      <c r="F4" s="8">
        <v>2888</v>
      </c>
      <c r="G4" s="9">
        <v>2712</v>
      </c>
      <c r="H4" s="9">
        <v>2828</v>
      </c>
      <c r="I4" s="8">
        <v>3336</v>
      </c>
      <c r="J4" s="8">
        <v>9262</v>
      </c>
      <c r="K4" s="8">
        <v>7067</v>
      </c>
      <c r="L4" s="8">
        <v>7493</v>
      </c>
      <c r="M4" s="8">
        <v>1837</v>
      </c>
      <c r="N4" s="26">
        <v>931</v>
      </c>
    </row>
    <row r="5" ht="30" customHeight="1" spans="1:14">
      <c r="A5" s="6">
        <v>2</v>
      </c>
      <c r="B5" s="6" t="s">
        <v>27</v>
      </c>
      <c r="C5" s="8">
        <v>212</v>
      </c>
      <c r="D5" s="8"/>
      <c r="E5" s="8"/>
      <c r="F5" s="8"/>
      <c r="G5" s="9"/>
      <c r="H5" s="9"/>
      <c r="I5" s="8"/>
      <c r="J5" s="8"/>
      <c r="K5" s="8"/>
      <c r="L5" s="8"/>
      <c r="M5" s="8"/>
      <c r="N5" s="26"/>
    </row>
    <row r="6" ht="30" customHeight="1" spans="1:14">
      <c r="A6" s="6">
        <v>3</v>
      </c>
      <c r="B6" s="6" t="s">
        <v>28</v>
      </c>
      <c r="C6" s="8">
        <v>163</v>
      </c>
      <c r="D6" s="8"/>
      <c r="E6" s="8"/>
      <c r="F6" s="8">
        <v>4</v>
      </c>
      <c r="G6" s="8">
        <v>411</v>
      </c>
      <c r="H6" s="8">
        <v>490</v>
      </c>
      <c r="I6" s="8">
        <v>1009</v>
      </c>
      <c r="J6" s="8">
        <v>2465</v>
      </c>
      <c r="K6" s="8">
        <v>980</v>
      </c>
      <c r="L6" s="8">
        <v>1321</v>
      </c>
      <c r="M6" s="8"/>
      <c r="N6" s="26">
        <v>26</v>
      </c>
    </row>
    <row r="7" ht="30" customHeight="1" spans="1:14">
      <c r="A7" s="6">
        <v>4</v>
      </c>
      <c r="B7" s="6" t="s">
        <v>29</v>
      </c>
      <c r="C7" s="8"/>
      <c r="D7" s="8">
        <v>18</v>
      </c>
      <c r="E7" s="8">
        <v>148</v>
      </c>
      <c r="F7" s="8">
        <v>5</v>
      </c>
      <c r="G7" s="8">
        <v>51</v>
      </c>
      <c r="H7" s="8">
        <v>18</v>
      </c>
      <c r="I7" s="8">
        <v>4</v>
      </c>
      <c r="J7" s="8"/>
      <c r="K7" s="8"/>
      <c r="L7" s="8"/>
      <c r="M7" s="8"/>
      <c r="N7" s="26"/>
    </row>
    <row r="8" ht="30" customHeight="1" spans="1:14">
      <c r="A8" s="6">
        <v>5</v>
      </c>
      <c r="B8" s="6" t="s">
        <v>30</v>
      </c>
      <c r="C8" s="8">
        <v>3802</v>
      </c>
      <c r="D8" s="8">
        <v>710</v>
      </c>
      <c r="E8" s="8" t="s">
        <v>31</v>
      </c>
      <c r="F8" s="8">
        <v>4610</v>
      </c>
      <c r="G8" s="8">
        <v>7197</v>
      </c>
      <c r="H8" s="8">
        <v>6846</v>
      </c>
      <c r="I8" s="8">
        <v>5190</v>
      </c>
      <c r="J8" s="8">
        <v>3146</v>
      </c>
      <c r="K8" s="8">
        <v>1900</v>
      </c>
      <c r="L8" s="8">
        <v>4685</v>
      </c>
      <c r="M8" s="8">
        <v>4000</v>
      </c>
      <c r="N8" s="26">
        <v>3751</v>
      </c>
    </row>
    <row r="9" ht="30" customHeight="1" spans="1:14">
      <c r="A9" s="10" t="s">
        <v>32</v>
      </c>
      <c r="B9" s="11" t="s">
        <v>33</v>
      </c>
      <c r="C9" s="12">
        <v>49310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27"/>
    </row>
    <row r="10" ht="30" customHeight="1" spans="1:14">
      <c r="A10" s="10"/>
      <c r="B10" s="11" t="s">
        <v>34</v>
      </c>
      <c r="C10" s="12">
        <v>45837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7"/>
    </row>
    <row r="11" ht="30" customHeight="1" spans="1:14">
      <c r="A11" s="14" t="s">
        <v>35</v>
      </c>
      <c r="B11" s="15"/>
      <c r="C11" s="16" t="s">
        <v>36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8"/>
    </row>
    <row r="12" ht="30" customHeight="1" spans="1:14">
      <c r="A12" s="10" t="s">
        <v>32</v>
      </c>
      <c r="B12" s="11" t="s">
        <v>37</v>
      </c>
      <c r="C12" s="18">
        <f>+C9*10</f>
        <v>493100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9"/>
    </row>
    <row r="13" ht="30" customHeight="1" spans="1:14">
      <c r="A13" s="10"/>
      <c r="B13" s="11" t="s">
        <v>38</v>
      </c>
      <c r="C13" s="18">
        <f>+C10*20</f>
        <v>916740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9"/>
    </row>
    <row r="14" ht="30" customHeight="1" spans="1:14">
      <c r="A14" s="20" t="s">
        <v>39</v>
      </c>
      <c r="B14" s="21"/>
      <c r="C14" s="22">
        <f>+C12+C13</f>
        <v>1409840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30"/>
    </row>
    <row r="15" ht="29.1" customHeight="1" spans="2:13">
      <c r="B15" s="24"/>
      <c r="I15" s="31"/>
      <c r="K15" s="31"/>
      <c r="L15" s="31"/>
      <c r="M15" s="31"/>
    </row>
    <row r="16" ht="39" customHeight="1" spans="2:13">
      <c r="B16" s="24"/>
      <c r="I16" s="32"/>
      <c r="J16" s="32"/>
      <c r="K16" s="32"/>
      <c r="L16" s="32"/>
      <c r="M16" s="33"/>
    </row>
    <row r="18" spans="5:8">
      <c r="E18" s="24"/>
      <c r="F18" s="24"/>
      <c r="G18" s="24"/>
      <c r="H18" s="24"/>
    </row>
    <row r="19" spans="7:8">
      <c r="G19" s="24"/>
      <c r="H19" s="24"/>
    </row>
  </sheetData>
  <mergeCells count="14">
    <mergeCell ref="A1:N1"/>
    <mergeCell ref="E2:G2"/>
    <mergeCell ref="M2:N2"/>
    <mergeCell ref="C9:N9"/>
    <mergeCell ref="C10:N10"/>
    <mergeCell ref="A11:B11"/>
    <mergeCell ref="C11:N11"/>
    <mergeCell ref="C12:N12"/>
    <mergeCell ref="C13:N13"/>
    <mergeCell ref="A14:B14"/>
    <mergeCell ref="C14:N14"/>
    <mergeCell ref="I16:L16"/>
    <mergeCell ref="A9:A10"/>
    <mergeCell ref="A12:A13"/>
  </mergeCells>
  <pageMargins left="0.708661417322835" right="0.708661417322835" top="0.62992125984252" bottom="0.511811023622047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资金分配方案</vt:lpstr>
      <vt:lpstr>珠海市横琴岛顺达运输有限公司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WPS_1631425246</cp:lastModifiedBy>
  <dcterms:created xsi:type="dcterms:W3CDTF">2023-05-12T02:55:00Z</dcterms:created>
  <cp:lastPrinted>2023-06-01T07:11:00Z</cp:lastPrinted>
  <dcterms:modified xsi:type="dcterms:W3CDTF">2023-11-30T08:08:07Z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06F53AA9A0B944B595EA709F8ECB6C57_12</vt:lpwstr>
  </property>
  <property fmtid="{D5CDD505-2E9C-101B-9397-08002B2CF9AE}" pid="3" name="KSOProductBuildVer">
    <vt:lpwstr>2052-12.1.0.15990</vt:lpwstr>
  </property>
</Properties>
</file>