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70" windowHeight="9855"/>
  </bookViews>
  <sheets>
    <sheet name="Sheet1" sheetId="1" r:id="rId1"/>
  </sheets>
  <definedNames>
    <definedName name="_xlnm._FilterDatabase" localSheetId="0" hidden="1">Sheet1!$A$1:$H$20</definedName>
  </definedNames>
  <calcPr calcId="144525"/>
</workbook>
</file>

<file path=xl/sharedStrings.xml><?xml version="1.0" encoding="utf-8"?>
<sst xmlns="http://schemas.openxmlformats.org/spreadsheetml/2006/main" count="56" uniqueCount="37">
  <si>
    <t>附件：2025年度会展产业发展扶持资金审核情况</t>
  </si>
  <si>
    <t>序号</t>
  </si>
  <si>
    <t>企业名称</t>
  </si>
  <si>
    <t>活动项目名称</t>
  </si>
  <si>
    <t>扶持项目类型</t>
  </si>
  <si>
    <t>申请补贴金额
（元/人民币）</t>
  </si>
  <si>
    <t>审核结果</t>
  </si>
  <si>
    <t>细项补贴金额
（元/人民币）</t>
  </si>
  <si>
    <t>本次拟补贴金额
（元/人民币）</t>
  </si>
  <si>
    <t>南光文创（广东横琴）有限公司</t>
  </si>
  <si>
    <t>首届横琴汽车生活嘉年华</t>
  </si>
  <si>
    <t>粤港澳大湾区会展合作项目补贴（展会项目）补贴</t>
  </si>
  <si>
    <t>通过</t>
  </si>
  <si>
    <t>澳资</t>
  </si>
  <si>
    <t>重点产业会展项目补贴</t>
  </si>
  <si>
    <t>“一会展两地”模式补贴</t>
  </si>
  <si>
    <t>横琴清扬会务服务有限公司</t>
  </si>
  <si>
    <t>2025中国计算机学会青年精英大会</t>
  </si>
  <si>
    <t>行业会议补贴</t>
  </si>
  <si>
    <t>珠海横琴麦格国际广告有限公司</t>
  </si>
  <si>
    <t>ICCA会展企业国际认证奖励</t>
  </si>
  <si>
    <t>会展企业国际认证奖励</t>
  </si>
  <si>
    <t>第四届中国（澳门）国际高品质消费博览会暨横琴世界湾区论坛</t>
  </si>
  <si>
    <t>条成长型展会补贴</t>
  </si>
  <si>
    <t>会展项目国际认证奖励</t>
  </si>
  <si>
    <t>南州（广东）文旅科技集团有限公司</t>
  </si>
  <si>
    <t>中国(澳门)新质农业品牌出海博览会暨横琴品牌出海论坛</t>
  </si>
  <si>
    <t>珠海横琴理想周末文化传媒有限责任公司</t>
  </si>
  <si>
    <t>企业营收补贴</t>
  </si>
  <si>
    <t>存量会展企业发展奖励</t>
  </si>
  <si>
    <t>贰嘉（广东横琴）文化科技有限公司</t>
  </si>
  <si>
    <t>横琴中医药与营养健康食品出海展会暨第二届澳门国际大健康峰会</t>
  </si>
  <si>
    <t>粤港澳大湾区会展合作项目补贴</t>
  </si>
  <si>
    <t>琴联寰宇国际旅行社（广东横琴）有限公司</t>
  </si>
  <si>
    <t>2025中国煤炭学会学术年会</t>
  </si>
  <si>
    <t>不通过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</si>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</sst>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楷体"/>
      <charset val="134"/>
    </font>
    <font>
      <sz val="14"/>
      <name val="楷体"/>
      <charset val="134"/>
    </font>
    <font>
      <sz val="14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7"/>
  <sheetViews>
    <sheetView tabSelected="1" view="pageBreakPreview" zoomScale="55" zoomScaleNormal="70" workbookViewId="0">
      <selection activeCell="C16" sqref="C16"/>
    </sheetView>
  </sheetViews>
  <sheetFormatPr defaultColWidth="8.73333333333333" defaultRowHeight="13.5"/>
  <cols>
    <col min="1" max="1" width="7.81666666666667" style="2" customWidth="1"/>
    <col min="2" max="3" width="40" style="3" customWidth="1"/>
    <col min="4" max="4" width="45.6083333333333" style="3" customWidth="1"/>
    <col min="5" max="5" width="21.0333333333333" style="4" customWidth="1"/>
    <col min="6" max="6" width="15.1333333333333" style="1" customWidth="1"/>
    <col min="7" max="7" width="25.2833333333333" style="1" customWidth="1"/>
    <col min="8" max="8" width="21.0333333333333" style="4" customWidth="1"/>
    <col min="9" max="9" width="12.625" style="2" hidden="1" customWidth="1"/>
    <col min="10" max="11" width="8.73333333333333" style="2"/>
    <col min="12" max="12" width="12.625" style="2"/>
    <col min="13" max="16384" width="8.73333333333333" style="2"/>
  </cols>
  <sheetData>
    <row r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56" customHeight="1" spans="1:9">
      <c r="A3" s="7">
        <v>1</v>
      </c>
      <c r="B3" s="8" t="s">
        <v>9</v>
      </c>
      <c r="C3" s="8" t="s">
        <v>10</v>
      </c>
      <c r="D3" s="9" t="s">
        <v>11</v>
      </c>
      <c r="E3" s="10">
        <v>769050</v>
      </c>
      <c r="F3" s="11" t="s">
        <v>12</v>
      </c>
      <c r="G3" s="11">
        <f>645000*0.3+420*760</f>
        <v>512700</v>
      </c>
      <c r="H3" s="10">
        <f>SUM(G3:G5)</f>
        <v>769050</v>
      </c>
      <c r="I3" s="2" t="s">
        <v>13</v>
      </c>
    </row>
    <row r="4" s="2" customFormat="1" ht="30" customHeight="1" spans="1:8">
      <c r="A4" s="12"/>
      <c r="B4" s="8"/>
      <c r="C4" s="8"/>
      <c r="D4" s="9" t="s">
        <v>14</v>
      </c>
      <c r="E4" s="10"/>
      <c r="F4" s="11"/>
      <c r="G4" s="11">
        <f>G3*0.3</f>
        <v>153810</v>
      </c>
      <c r="H4" s="10"/>
    </row>
    <row r="5" s="2" customFormat="1" ht="30" customHeight="1" spans="1:8">
      <c r="A5" s="12"/>
      <c r="B5" s="7"/>
      <c r="C5" s="8"/>
      <c r="D5" s="9" t="s">
        <v>15</v>
      </c>
      <c r="E5" s="10"/>
      <c r="F5" s="11"/>
      <c r="G5" s="11">
        <f>G3*0.2</f>
        <v>102540</v>
      </c>
      <c r="H5" s="10"/>
    </row>
    <row r="6" s="2" customFormat="1" ht="30" customHeight="1" spans="1:9">
      <c r="A6" s="7">
        <v>2</v>
      </c>
      <c r="B6" s="7" t="s">
        <v>16</v>
      </c>
      <c r="C6" s="7" t="s">
        <v>17</v>
      </c>
      <c r="D6" s="8" t="s">
        <v>18</v>
      </c>
      <c r="E6" s="13">
        <v>130780</v>
      </c>
      <c r="F6" s="14" t="s">
        <v>12</v>
      </c>
      <c r="G6" s="10">
        <f>1006*100</f>
        <v>100600</v>
      </c>
      <c r="H6" s="13">
        <f>G6+G7</f>
        <v>130780</v>
      </c>
      <c r="I6" s="2" t="s">
        <v>13</v>
      </c>
    </row>
    <row r="7" s="2" customFormat="1" ht="30" customHeight="1" spans="1:8">
      <c r="A7" s="15"/>
      <c r="B7" s="15"/>
      <c r="C7" s="15"/>
      <c r="D7" s="9" t="s">
        <v>14</v>
      </c>
      <c r="E7" s="16"/>
      <c r="F7" s="17"/>
      <c r="G7" s="10">
        <f>G6*0.3</f>
        <v>30180</v>
      </c>
      <c r="H7" s="16"/>
    </row>
    <row r="8" s="2" customFormat="1" ht="30" customHeight="1" spans="1:8">
      <c r="A8" s="8">
        <v>3</v>
      </c>
      <c r="B8" s="8" t="s">
        <v>19</v>
      </c>
      <c r="C8" s="8" t="s">
        <v>20</v>
      </c>
      <c r="D8" s="8" t="s">
        <v>21</v>
      </c>
      <c r="E8" s="10">
        <v>200000</v>
      </c>
      <c r="F8" s="11" t="s">
        <v>12</v>
      </c>
      <c r="G8" s="11">
        <v>200000</v>
      </c>
      <c r="H8" s="10">
        <v>200000</v>
      </c>
    </row>
    <row r="9" s="2" customFormat="1" ht="30" customHeight="1" spans="1:8">
      <c r="A9" s="8">
        <v>4</v>
      </c>
      <c r="B9" s="8" t="s">
        <v>9</v>
      </c>
      <c r="C9" s="12" t="s">
        <v>22</v>
      </c>
      <c r="D9" s="15" t="s">
        <v>23</v>
      </c>
      <c r="E9" s="18">
        <v>1080425</v>
      </c>
      <c r="F9" s="19" t="s">
        <v>12</v>
      </c>
      <c r="G9" s="11">
        <f>40000*0.3+300000+450*611</f>
        <v>586950</v>
      </c>
      <c r="H9" s="20">
        <f>SUM(G9:G12)</f>
        <v>1080425</v>
      </c>
    </row>
    <row r="10" s="2" customFormat="1" ht="30" customHeight="1" spans="1:9">
      <c r="A10" s="8"/>
      <c r="B10" s="8"/>
      <c r="C10" s="12"/>
      <c r="D10" s="8" t="s">
        <v>14</v>
      </c>
      <c r="E10" s="18"/>
      <c r="F10" s="19"/>
      <c r="G10" s="11">
        <f>G9*0.3</f>
        <v>176085</v>
      </c>
      <c r="H10" s="20"/>
      <c r="I10" s="2" t="s">
        <v>13</v>
      </c>
    </row>
    <row r="11" s="2" customFormat="1" ht="30" customHeight="1" spans="1:8">
      <c r="A11" s="8"/>
      <c r="B11" s="8"/>
      <c r="C11" s="12"/>
      <c r="D11" s="8" t="s">
        <v>15</v>
      </c>
      <c r="E11" s="18"/>
      <c r="F11" s="19"/>
      <c r="G11" s="11">
        <f>G9*0.2</f>
        <v>117390</v>
      </c>
      <c r="H11" s="20"/>
    </row>
    <row r="12" s="2" customFormat="1" ht="42" customHeight="1" spans="1:8">
      <c r="A12" s="8"/>
      <c r="B12" s="8"/>
      <c r="C12" s="12"/>
      <c r="D12" s="8" t="s">
        <v>24</v>
      </c>
      <c r="E12" s="18"/>
      <c r="F12" s="19"/>
      <c r="G12" s="11">
        <v>200000</v>
      </c>
      <c r="H12" s="20"/>
    </row>
    <row r="13" s="2" customFormat="1" ht="42" customHeight="1" spans="1:9">
      <c r="A13" s="7">
        <v>5</v>
      </c>
      <c r="B13" s="7" t="s">
        <v>25</v>
      </c>
      <c r="C13" s="7" t="s">
        <v>26</v>
      </c>
      <c r="D13" s="8" t="s">
        <v>11</v>
      </c>
      <c r="E13" s="13">
        <v>263420.55</v>
      </c>
      <c r="F13" s="14" t="s">
        <v>12</v>
      </c>
      <c r="G13" s="11">
        <f>280179*0.3+420*218</f>
        <v>175613.7</v>
      </c>
      <c r="H13" s="13">
        <f>SUM(G13:G15)</f>
        <v>263420.55</v>
      </c>
      <c r="I13" s="2" t="s">
        <v>13</v>
      </c>
    </row>
    <row r="14" s="2" customFormat="1" ht="42" customHeight="1" spans="1:8">
      <c r="A14" s="12"/>
      <c r="B14" s="12"/>
      <c r="C14" s="12"/>
      <c r="D14" s="8" t="s">
        <v>14</v>
      </c>
      <c r="E14" s="20"/>
      <c r="F14" s="19"/>
      <c r="G14" s="11">
        <f>G13*0.3</f>
        <v>52684.11</v>
      </c>
      <c r="H14" s="20"/>
    </row>
    <row r="15" s="2" customFormat="1" ht="30" customHeight="1" spans="1:8">
      <c r="A15" s="12"/>
      <c r="B15" s="12"/>
      <c r="C15" s="12"/>
      <c r="D15" s="8" t="s">
        <v>15</v>
      </c>
      <c r="E15" s="20"/>
      <c r="F15" s="19"/>
      <c r="G15" s="11">
        <f>G13*0.2</f>
        <v>35122.74</v>
      </c>
      <c r="H15" s="20"/>
    </row>
    <row r="16" s="2" customFormat="1" ht="62" customHeight="1" spans="1:9">
      <c r="A16" s="7">
        <v>6</v>
      </c>
      <c r="B16" s="7" t="s">
        <v>27</v>
      </c>
      <c r="C16" s="7" t="s">
        <v>28</v>
      </c>
      <c r="D16" s="8" t="s">
        <v>29</v>
      </c>
      <c r="E16" s="13">
        <v>74336.89</v>
      </c>
      <c r="F16" s="14" t="s">
        <v>12</v>
      </c>
      <c r="G16" s="14">
        <f>7433689.24*0.01</f>
        <v>74336.8924</v>
      </c>
      <c r="H16" s="13">
        <f>G16</f>
        <v>74336.8924</v>
      </c>
      <c r="I16" s="2" t="s">
        <v>13</v>
      </c>
    </row>
    <row r="17" s="2" customFormat="1" ht="67" customHeight="1" spans="1:8">
      <c r="A17" s="7">
        <v>7</v>
      </c>
      <c r="B17" s="7" t="s">
        <v>30</v>
      </c>
      <c r="C17" s="7" t="s">
        <v>31</v>
      </c>
      <c r="D17" s="8" t="s">
        <v>32</v>
      </c>
      <c r="E17" s="13">
        <v>99952.71</v>
      </c>
      <c r="F17" s="14" t="s">
        <v>12</v>
      </c>
      <c r="G17" s="11">
        <f>39289*0.3+42000*0.3+125*420</f>
        <v>76886.7</v>
      </c>
      <c r="H17" s="13">
        <f>SUM(G17:G18)</f>
        <v>99952.71</v>
      </c>
    </row>
    <row r="18" customFormat="1" ht="48" customHeight="1" spans="1:8">
      <c r="A18" s="15"/>
      <c r="B18" s="15"/>
      <c r="C18" s="15"/>
      <c r="D18" s="8" t="s">
        <v>14</v>
      </c>
      <c r="E18" s="16"/>
      <c r="F18" s="17"/>
      <c r="G18" s="11">
        <f>G17*0.3</f>
        <v>23066.01</v>
      </c>
      <c r="H18" s="16"/>
    </row>
    <row r="19" customFormat="1" ht="48" customHeight="1" spans="1:8">
      <c r="A19" s="8">
        <v>8</v>
      </c>
      <c r="B19" s="8" t="s">
        <v>33</v>
      </c>
      <c r="C19" s="8" t="s">
        <v>34</v>
      </c>
      <c r="D19" s="8" t="s">
        <v>18</v>
      </c>
      <c r="E19" s="11">
        <v>171800</v>
      </c>
      <c r="F19" s="11" t="s">
        <v>35</v>
      </c>
      <c r="G19" s="11">
        <v>0</v>
      </c>
      <c r="H19" s="11">
        <v>0</v>
      </c>
    </row>
    <row r="20" ht="30" customHeight="1" spans="1:8">
      <c r="A20" s="8" t="s">
        <v>36</v>
      </c>
      <c r="B20" s="8"/>
      <c r="C20" s="8"/>
      <c r="D20" s="21"/>
      <c r="E20" s="11">
        <f>SUM(E3:E19)</f>
        <v>2789765.15</v>
      </c>
      <c r="F20" s="22"/>
      <c r="G20" s="22"/>
      <c r="H20" s="11">
        <f>SUM(H3:H19)</f>
        <v>2617965.1524</v>
      </c>
    </row>
    <row r="21" s="2" customFormat="1" ht="30" customHeight="1" spans="6:7">
      <c r="F21" s="1"/>
      <c r="G21" s="1"/>
    </row>
    <row r="22" s="2" customFormat="1" ht="30" customHeight="1" spans="6:7">
      <c r="F22" s="1"/>
      <c r="G22" s="1"/>
    </row>
    <row r="23" s="2" customFormat="1" ht="30" customHeight="1" spans="6:7">
      <c r="F23" s="1"/>
      <c r="G23" s="1"/>
    </row>
    <row r="24" s="2" customFormat="1" ht="30" customHeight="1" spans="2:8">
      <c r="B24" s="3"/>
      <c r="C24" s="3"/>
      <c r="D24" s="3"/>
      <c r="E24" s="4"/>
      <c r="F24" s="1"/>
      <c r="G24" s="1"/>
      <c r="H24" s="4"/>
    </row>
    <row r="25" s="2" customFormat="1" ht="30" customHeight="1" spans="2:8">
      <c r="B25" s="3"/>
      <c r="C25" s="3"/>
      <c r="D25" s="3"/>
      <c r="E25" s="4"/>
      <c r="F25" s="1"/>
      <c r="G25" s="1"/>
      <c r="H25" s="4"/>
    </row>
    <row r="26" s="2" customFormat="1" ht="30" customHeight="1" spans="2:8">
      <c r="B26" s="3"/>
      <c r="C26" s="3"/>
      <c r="D26" s="3"/>
      <c r="E26" s="4"/>
      <c r="F26" s="1"/>
      <c r="G26" s="1"/>
      <c r="H26" s="4"/>
    </row>
    <row r="27" s="2" customFormat="1" ht="30" customHeight="1" spans="2:8">
      <c r="B27" s="3"/>
      <c r="C27" s="3"/>
      <c r="D27" s="3"/>
      <c r="E27" s="4"/>
      <c r="F27" s="1"/>
      <c r="G27" s="1"/>
      <c r="H27" s="4"/>
    </row>
  </sheetData>
  <mergeCells count="32">
    <mergeCell ref="A1:H1"/>
    <mergeCell ref="A20:B20"/>
    <mergeCell ref="A3:A5"/>
    <mergeCell ref="A6:A7"/>
    <mergeCell ref="A9:A12"/>
    <mergeCell ref="A13:A15"/>
    <mergeCell ref="A17:A18"/>
    <mergeCell ref="B3:B5"/>
    <mergeCell ref="B6:B7"/>
    <mergeCell ref="B9:B12"/>
    <mergeCell ref="B13:B15"/>
    <mergeCell ref="B17:B18"/>
    <mergeCell ref="C3:C5"/>
    <mergeCell ref="C6:C7"/>
    <mergeCell ref="C9:C12"/>
    <mergeCell ref="C13:C15"/>
    <mergeCell ref="C17:C18"/>
    <mergeCell ref="E3:E5"/>
    <mergeCell ref="E6:E7"/>
    <mergeCell ref="E9:E12"/>
    <mergeCell ref="E13:E15"/>
    <mergeCell ref="E17:E18"/>
    <mergeCell ref="F3:F5"/>
    <mergeCell ref="F6:F7"/>
    <mergeCell ref="F9:F12"/>
    <mergeCell ref="F13:F15"/>
    <mergeCell ref="F17:F18"/>
    <mergeCell ref="H3:H5"/>
    <mergeCell ref="H6:H7"/>
    <mergeCell ref="H9:H12"/>
    <mergeCell ref="H13:H15"/>
    <mergeCell ref="H17:H18"/>
  </mergeCells>
  <pageMargins left="0.751388888888889" right="0.751388888888889" top="0.708333333333333" bottom="0.708333333333333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zwcaib</cp:lastModifiedBy>
  <dcterms:created xsi:type="dcterms:W3CDTF">2023-12-11T11:23:00Z</dcterms:created>
  <dcterms:modified xsi:type="dcterms:W3CDTF">2026-04-30T07:30:36Z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23AC7DA110A1479CBDE68C2CDF2F9306</vt:lpwstr>
  </property>
  <property fmtid="{D5CDD505-2E9C-101B-9397-08002B2CF9AE}" pid="3" name="KSOProductBuildVer">
    <vt:lpwstr>2052-11.8.2.11978</vt:lpwstr>
  </property>
</Properties>
</file>